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f37dbba2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2119728d410e9b9c11b3cdf260c1.psmdcp" Id="R928ba56789e8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3" i="1"/>
  <x:c r="D13" i="1"/>
  <x:c r="E13" i="1"/>
  <x:c r="B17" i="1"/>
  <x:c r="B21" i="1"/>
  <x:c r="B24" i="1"/>
  <x:c r="F30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9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<x:sst xmlns:x="http://schemas.openxmlformats.org/spreadsheetml/2006/main">
  <x:si>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</x:si>
  <x:si>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Ticari alacaklar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</x:si>
  <x:si>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</x:si>
  <x:si>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</x:si>
  <x:si>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</x:si>
  <x:si>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</x:si>
  <x:si>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</x:si>
  <x:si>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</x:si>
  <x:si>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</x:si>
  <x:si>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</x:si>
  <x:si>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120</x:t>
  </x:si>
  <x:si>
    <x:t>Alıcılar</x:t>
  </x:si>
  <x:si>
    <x:t>121</x:t>
  </x:si>
  <x:si>
    <x:t>Alacak Senetleri</x:t>
  </x:si>
  <x:si>
    <x:t>128</x:t>
  </x:si>
  <x:si>
    <x:t>Şüpheli Ticari Alacaklar</x:t>
  </x:si>
  <x:si>
    <x:t>129</x:t>
  </x:si>
  <x:si>
    <x:t>Şüpheli Ticari Alacaklar Karşılığı (-)</x:t>
  </x:si>
  <x:si>
    <x:t>226</x:t>
  </x:si>
  <x:si>
    <x:t>Verilen Depozito ve Teminatlar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</x:si>
  <x:si>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</x:si>
  <x:si>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</x:si>
  <x:si>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</x:si>
  <x:si>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</x:si>
  <x:si>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</x:si>
  <x:si>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</x:si>
  <x:si>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</x:si>
  <x:si>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</x:si>
  <x:si>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</x:si>
  <x:si>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</x:si>
  <x:si>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</x:si>
  <x:si>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</x:si>
  <x:si>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</x:si>
  <x:si>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</x:si>
  <x:si>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</x:si>
  <x:si>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</x:si>
  <x:si>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</x:si>
  <x:si>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</x:si>
  <x:si>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</x:si>
  <x:si>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</x:si>
  <x:si>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DÜZ-491</x:t>
  </x:si>
  <x:si>
    <x:t>Değerleme</x:t>
  </x:si>
  <x:si>
    <x:t>129 - Şüpheli Ticari Alacaklar Karşılığı</x:t>
  </x:si>
  <x:si>
    <x:t>654 - Karşılık Giderleri</x:t>
  </x:si>
  <x:si>
    <x:t>Şüpheli ticari alacak karşılığı yetersizliği (SUP-002)</x:t>
  </x:si>
  <x:si>
    <x:t>Ölçüm ve muhasebeleştirme</x:t>
  </x:si>
  <x:si>
    <x:t>DÜZ-493</x:t>
  </x:si>
  <x:si>
    <x:t>Dönemsellik</x:t>
  </x:si>
  <x:si>
    <x:t>120 - Alıcılar</x:t>
  </x:si>
  <x:si>
    <x:t>600 - Yurtiçi Satışlar</x:t>
  </x:si>
  <x:si>
    <x:t>Dönem sonu hasılat kesim düzeltmesi (SUP-011)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</x:si>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</x:sst>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"/>
  <x:sheetViews>
    <x:sheetView workbookViewId="0"/>
  </x:sheetViews>
  <x:sheetFormatPr defaultRowHeight="15"/>
  <x:cols>
    <x:col min="1" max="1" width="52.282054" style="0" customWidth="1"/>
    <x:col min="2" max="2" width="30.567768" style="0" customWidth="1"/>
    <x:col min="3" max="3" width="11.996339" style="0" customWidth="1"/>
    <x:col min="4" max="4" width="33.139196" style="0" customWidth="1"/>
    <x:col min="5" max="5" width="25.424911" style="0" customWidth="1"/>
    <x:col min="6" max="6" width="11.567768" style="0" customWidth="1"/>
    <x:col min="7" max="7" width="44.424911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6900000</x:v>
      </x:c>
      <x:c r="D8" s="9">
        <x:v>6900000</x:v>
      </x:c>
      <x:c r="E8" s="10">
        <x:v>8750000</x:v>
      </x:c>
    </x:row>
    <x:row r="9" spans="1:8">
      <x:c r="A9" s="7" t="s">
        <x:v>12</x:v>
      </x:c>
      <x:c r="B9" s="8" t="s">
        <x:v>13</x:v>
      </x:c>
      <x:c r="C9" s="9">
        <x:v>1100000</x:v>
      </x:c>
      <x:c r="D9" s="9">
        <x:v>1100000</x:v>
      </x:c>
      <x:c r="E9" s="10">
        <x:v>1400000</x:v>
      </x:c>
    </x:row>
    <x:row r="10" spans="1:8">
      <x:c r="A10" s="7" t="s">
        <x:v>14</x:v>
      </x:c>
      <x:c r="B10" s="8" t="s">
        <x:v>15</x:v>
      </x:c>
      <x:c r="C10" s="9">
        <x:v>180000</x:v>
      </x:c>
      <x:c r="D10" s="9">
        <x:v>180000</x:v>
      </x:c>
      <x:c r="E10" s="10">
        <x:v>320000</x:v>
      </x:c>
    </x:row>
    <x:row r="11" spans="1:8">
      <x:c r="A11" s="7" t="s">
        <x:v>16</x:v>
      </x:c>
      <x:c r="B11" s="8" t="s">
        <x:v>17</x:v>
      </x:c>
      <x:c r="C11" s="9">
        <x:v>-90000</x:v>
      </x:c>
      <x:c r="D11" s="9">
        <x:v>-90000</x:v>
      </x:c>
      <x:c r="E11" s="10">
        <x:v>-150000</x:v>
      </x:c>
    </x:row>
    <x:row r="12" spans="1:8">
      <x:c r="A12" s="7" t="s">
        <x:v>18</x:v>
      </x:c>
      <x:c r="B12" s="8" t="s">
        <x:v>19</x:v>
      </x:c>
      <x:c r="C12" s="9">
        <x:v>60000</x:v>
      </x:c>
      <x:c r="D12" s="9">
        <x:v>60000</x:v>
      </x:c>
      <x:c r="E12" s="10">
        <x:v>60000</x:v>
      </x:c>
    </x:row>
    <x:row r="13" spans="1:8">
      <x:c r="A13" s="11"/>
      <x:c r="B13" s="12" t="s">
        <x:v>20</x:v>
      </x:c>
      <x:c r="C13" s="13">
        <x:f>SUM(C8:C12)</x:f>
      </x:c>
      <x:c r="D13" s="13">
        <x:f>SUM(D8:D12)</x:f>
      </x:c>
      <x:c r="E13" s="14">
        <x:f>SUM(E8:E12)</x:f>
      </x:c>
    </x:row>
    <x:row r="15" spans="1:8">
      <x:c r="A15" s="3" t="s">
        <x:v>21</x:v>
      </x:c>
    </x:row>
    <x:row r="16" spans="1:8">
      <x:c r="A16" s="15" t="s">
        <x:v>22</x:v>
      </x:c>
      <x:c r="B16" s="16">
        <x:v>8150000</x:v>
      </x:c>
    </x:row>
    <x:row r="17" spans="1:8">
      <x:c r="A17" s="17" t="s">
        <x:v>23</x:v>
      </x:c>
      <x:c r="B17" s="10">
        <x:f>B18-B16</x:f>
      </x:c>
    </x:row>
    <x:row r="18" spans="1:8">
      <x:c r="A18" s="17" t="s">
        <x:v>24</x:v>
      </x:c>
      <x:c r="B18" s="10">
        <x:v>10380000</x:v>
      </x:c>
    </x:row>
    <x:row r="19" spans="1:8">
      <x:c r="A19" s="17" t="s">
        <x:v>25</x:v>
      </x:c>
      <x:c r="B19" s="10">
        <x:v>0</x:v>
      </x:c>
    </x:row>
    <x:row r="20" spans="1:8">
      <x:c r="A20" s="17" t="s">
        <x:v>26</x:v>
      </x:c>
      <x:c r="B20" s="10">
        <x:v>10000000</x:v>
      </x:c>
    </x:row>
    <x:row r="21" spans="1:8">
      <x:c r="A21" s="17" t="s">
        <x:v>27</x:v>
      </x:c>
      <x:c r="B21" s="10">
        <x:f>B20-B18</x:f>
      </x:c>
    </x:row>
    <x:row r="22" spans="1:8">
      <x:c r="A22" s="17" t="s">
        <x:v>28</x:v>
      </x:c>
      <x:c r="B22" s="10">
        <x:v>10000000</x:v>
      </x:c>
    </x:row>
    <x:row r="23" spans="1:8">
      <x:c r="A23" s="17" t="s">
        <x:v>29</x:v>
      </x:c>
      <x:c r="B23" s="10">
        <x:v>8150000</x:v>
      </x:c>
    </x:row>
    <x:row r="24" spans="1:8">
      <x:c r="A24" s="18" t="s">
        <x:v>30</x:v>
      </x:c>
      <x:c r="B24" s="19">
        <x:f>IFERROR(ROUND((B22-B23)/ABS(B23)*100,1),"-")</x:f>
      </x:c>
    </x:row>
    <x:row r="26" spans="1:8">
      <x:c r="A26" s="3" t="s">
        <x:v>31</x:v>
      </x:c>
    </x:row>
    <x:row r="27" spans="1:8">
      <x:c r="A27" s="4" t="s">
        <x:v>32</x:v>
      </x:c>
      <x:c r="B27" s="5" t="s">
        <x:v>33</x:v>
      </x:c>
      <x:c r="C27" s="5" t="s">
        <x:v>34</x:v>
      </x:c>
      <x:c r="D27" s="5" t="s">
        <x:v>35</x:v>
      </x:c>
      <x:c r="E27" s="5" t="s">
        <x:v>36</x:v>
      </x:c>
      <x:c r="F27" s="5" t="s">
        <x:v>37</x:v>
      </x:c>
      <x:c r="G27" s="6" t="s">
        <x:v>38</x:v>
      </x:c>
      <x:c r="H27" s="20" t="s">
        <x:v>39</x:v>
      </x:c>
    </x:row>
    <x:row r="28" spans="1:8">
      <x:c r="A28" s="7" t="s">
        <x:v>40</x:v>
      </x:c>
      <x:c r="B28" s="8">
        <x:v>2025</x:v>
      </x:c>
      <x:c r="C28" s="8" t="s">
        <x:v>41</x:v>
      </x:c>
      <x:c r="D28" s="8" t="s">
        <x:v>42</x:v>
      </x:c>
      <x:c r="E28" s="8" t="s">
        <x:v>43</x:v>
      </x:c>
      <x:c r="F28" s="9">
        <x:v>-120000</x:v>
      </x:c>
      <x:c r="G28" s="21" t="s">
        <x:v>44</x:v>
      </x:c>
      <x:c r="H28" s="0" t="s">
        <x:v>45</x:v>
      </x:c>
    </x:row>
    <x:row r="29" spans="1:8">
      <x:c r="A29" s="7" t="s">
        <x:v>46</x:v>
      </x:c>
      <x:c r="B29" s="8">
        <x:v>2025</x:v>
      </x:c>
      <x:c r="C29" s="8" t="s">
        <x:v>47</x:v>
      </x:c>
      <x:c r="D29" s="8" t="s">
        <x:v>48</x:v>
      </x:c>
      <x:c r="E29" s="8" t="s">
        <x:v>49</x:v>
      </x:c>
      <x:c r="F29" s="9">
        <x:v>-260000</x:v>
      </x:c>
      <x:c r="G29" s="21" t="s">
        <x:v>50</x:v>
      </x:c>
      <x:c r="H29" s="0" t="s">
        <x:v>45</x:v>
      </x:c>
    </x:row>
    <x:row r="30" spans="1:8">
      <x:c r="A30" s="11"/>
      <x:c r="B30" s="22"/>
      <x:c r="C30" s="22"/>
      <x:c r="D30" s="22"/>
      <x:c r="E30" s="12" t="s">
        <x:v>51</x:v>
      </x:c>
      <x:c r="F30" s="13">
        <x:f>SUM(F28:F29)</x:f>
      </x:c>
      <x:c r="G30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