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f40601ee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50736decb4372b40fa258521a05a7.psmdcp" Id="R889d630127f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2" i="1"/>
  <x:c r="D12" i="1"/>
  <x:c r="E12" i="1"/>
  <x:c r="B16" i="1"/>
  <x:c r="B20" i="1"/>
  <x:c r="B23" i="1"/>
  <x:c r="F32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8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<x:sst xmlns:x="http://schemas.openxmlformats.org/spreadsheetml/2006/main">
  <x:si>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</x:si>
  <x:si>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Hasılat - Kurşun Kağıdı (Mutabakat Özeti)</x:t>
  </x:si>
  <x:si>
    <x:t>Kar veya Zarar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</x:si>
  <x:si>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</x:si>
  <x:si>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</x:si>
  <x:si>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</x:si>
  <x:si>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</x:si>
  <x:si>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</x:si>
  <x:si>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</x:si>
  <x:si>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</x:si>
  <x:si>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600</x:t>
  </x:si>
  <x:si>
    <x:t>Yurtiçi Satışlar</x:t>
  </x:si>
  <x:si>
    <x:t>601</x:t>
  </x:si>
  <x:si>
    <x:t>Yurtdışı Satışlar</x:t>
  </x:si>
  <x:si>
    <x:t>610</x:t>
  </x:si>
  <x:si>
    <x:t>Satıştan İadeler (-)</x:t>
  </x:si>
  <x:si>
    <x:t>611</x:t>
  </x:si>
  <x:si>
    <x:t>Satış İskontoları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</x:si>
  <x:si>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</x:si>
  <x:si>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</x:si>
  <x:si>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</x:si>
  <x:si>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</x:si>
  <x:si>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</x:si>
  <x:si>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</x:si>
  <x:si>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</x:si>
  <x:si>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</x:si>
  <x:si>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</x:si>
  <x:si>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</x:si>
  <x:si>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</x:si>
  <x:si>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</x:si>
  <x:si>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</x:si>
  <x:si>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</x:si>
  <x:si>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</x:si>
  <x:si>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</x:si>
  <x:si>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</x:si>
  <x:si>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</x:si>
  <x:si>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</x:si>
  <x:si>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</x:si>
  <x:si>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DÜZ-493</x:t>
  </x:si>
  <x:si>
    <x:t>Dönemsellik</x:t>
  </x:si>
  <x:si>
    <x:t>600 - Yurtiçi Satışlar</x:t>
  </x:si>
  <x:si>
    <x:t>120 - Alıcılar</x:t>
  </x:si>
  <x:si>
    <x:t>Dönem sonu hasılat kesim düzeltmesi (SUP-011)</x:t>
  </x:si>
  <x:si>
    <x:t>Ölçüm ve muhasebeleştirme</x:t>
  </x:si>
  <x:si>
    <x:t>DÜZ-513</x:t>
  </x:si>
  <x:si>
    <x:t>Enflasyon Düzeltmesi</x:t>
  </x:si>
  <x:si>
    <x:t>60 - Hasılat</x:t>
  </x:si>
  <x:si>
    <x:t>- - Net Parasal Pozisyon Kazancı/Kaybı</x:t>
  </x:si>
  <x:si>
    <x:t>600 Hasılat için TÜFE esaslı BOBİ FRS enflasyon düzeltmesi</x:t>
  </x:si>
  <x:si>
    <x:t>DÜZ-514</x:t>
  </x:si>
  <x:si>
    <x:t>601 Hasılat için TÜFE esaslı BOBİ FRS enflasyon düzeltmesi</x:t>
  </x:si>
  <x:si>
    <x:t>DÜZ-515</x:t>
  </x:si>
  <x:si>
    <x:t>610 Hasılat için TÜFE esaslı BOBİ FRS enflasyon düzeltmesi</x:t>
  </x:si>
  <x:si>
    <x:t>DÜZ-516</x:t>
  </x:si>
  <x:si>
    <x:t>611 Hasılat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</x:si>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</x:sst>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"/>
  <x:sheetViews>
    <x:sheetView workbookViewId="0"/>
  </x:sheetViews>
  <x:sheetFormatPr defaultRowHeight="15"/>
  <x:cols>
    <x:col min="1" max="1" width="50.996339" style="0" customWidth="1"/>
    <x:col min="2" max="2" width="22.567768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1.996339" style="0" customWidth="1"/>
    <x:col min="7" max="7" width="52.710625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36000000</x:v>
      </x:c>
      <x:c r="E8" s="10">
        <x:v>42500000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8400000</x:v>
      </x:c>
      <x:c r="E9" s="10">
        <x:v>11600000</x:v>
      </x:c>
    </x:row>
    <x:row r="10" spans="1:8">
      <x:c r="A10" s="7" t="s">
        <x:v>14</x:v>
      </x:c>
      <x:c r="B10" s="8" t="s">
        <x:v>15</x:v>
      </x:c>
      <x:c r="C10" s="9">
        <x:v>-0</x:v>
      </x:c>
      <x:c r="D10" s="9">
        <x:v>-1500000</x:v>
      </x:c>
      <x:c r="E10" s="10">
        <x:v>-1950000</x:v>
      </x:c>
    </x:row>
    <x:row r="11" spans="1:8">
      <x:c r="A11" s="7" t="s">
        <x:v>16</x:v>
      </x:c>
      <x:c r="B11" s="8" t="s">
        <x:v>17</x:v>
      </x:c>
      <x:c r="C11" s="9">
        <x:v>-0</x:v>
      </x:c>
      <x:c r="D11" s="9">
        <x:v>-600000</x:v>
      </x:c>
      <x:c r="E11" s="10">
        <x:v>-800000</x:v>
      </x:c>
    </x:row>
    <x:row r="12" spans="1:8">
      <x:c r="A12" s="11"/>
      <x:c r="B12" s="12" t="s">
        <x:v>18</x:v>
      </x:c>
      <x:c r="C12" s="13">
        <x:f>SUM(C8:C11)</x:f>
      </x:c>
      <x:c r="D12" s="13">
        <x:f>SUM(D8:D11)</x:f>
      </x:c>
      <x:c r="E12" s="14">
        <x:f>SUM(E8:E11)</x:f>
      </x:c>
    </x:row>
    <x:row r="14" spans="1:8">
      <x:c r="A14" s="3" t="s">
        <x:v>19</x:v>
      </x:c>
    </x:row>
    <x:row r="15" spans="1:8">
      <x:c r="A15" s="15" t="s">
        <x:v>20</x:v>
      </x:c>
      <x:c r="B15" s="16">
        <x:v>-0</x:v>
      </x:c>
    </x:row>
    <x:row r="16" spans="1:8">
      <x:c r="A16" s="17" t="s">
        <x:v>21</x:v>
      </x:c>
      <x:c r="B16" s="10">
        <x:f>B17-B15</x:f>
      </x:c>
    </x:row>
    <x:row r="17" spans="1:8">
      <x:c r="A17" s="17" t="s">
        <x:v>22</x:v>
      </x:c>
      <x:c r="B17" s="10">
        <x:v>51350000</x:v>
      </x:c>
    </x:row>
    <x:row r="18" spans="1:8">
      <x:c r="A18" s="17" t="s">
        <x:v>23</x:v>
      </x:c>
      <x:c r="B18" s="10">
        <x:v>5985428.98</x:v>
      </x:c>
    </x:row>
    <x:row r="19" spans="1:8">
      <x:c r="A19" s="17" t="s">
        <x:v>24</x:v>
      </x:c>
      <x:c r="B19" s="10">
        <x:v>51090000</x:v>
      </x:c>
    </x:row>
    <x:row r="20" spans="1:8">
      <x:c r="A20" s="17" t="s">
        <x:v>25</x:v>
      </x:c>
      <x:c r="B20" s="10">
        <x:f>B19-B17</x:f>
      </x:c>
    </x:row>
    <x:row r="21" spans="1:8">
      <x:c r="A21" s="17" t="s">
        <x:v>26</x:v>
      </x:c>
      <x:c r="B21" s="10">
        <x:v>57075428.98</x:v>
      </x:c>
    </x:row>
    <x:row r="22" spans="1:8">
      <x:c r="A22" s="17" t="s">
        <x:v>27</x:v>
      </x:c>
      <x:c r="B22" s="10">
        <x:v>42300000</x:v>
      </x:c>
    </x:row>
    <x:row r="23" spans="1:8">
      <x:c r="A23" s="18" t="s">
        <x:v>28</x:v>
      </x:c>
      <x:c r="B23" s="19">
        <x:f>IFERROR(ROUND((B21-B22)/ABS(B22)*100,1),"-")</x:f>
      </x:c>
    </x:row>
    <x:row r="25" spans="1:8">
      <x:c r="A25" s="3" t="s">
        <x:v>29</x:v>
      </x:c>
    </x:row>
    <x:row r="26" spans="1:8">
      <x:c r="A26" s="4" t="s">
        <x:v>30</x:v>
      </x:c>
      <x:c r="B26" s="5" t="s">
        <x:v>31</x:v>
      </x:c>
      <x:c r="C26" s="5" t="s">
        <x:v>32</x:v>
      </x:c>
      <x:c r="D26" s="5" t="s">
        <x:v>33</x:v>
      </x:c>
      <x:c r="E26" s="5" t="s">
        <x:v>34</x:v>
      </x:c>
      <x:c r="F26" s="5" t="s">
        <x:v>35</x:v>
      </x:c>
      <x:c r="G26" s="6" t="s">
        <x:v>36</x:v>
      </x:c>
      <x:c r="H26" s="20" t="s">
        <x:v>37</x:v>
      </x:c>
    </x:row>
    <x:row r="27" spans="1:8">
      <x:c r="A27" s="7" t="s">
        <x:v>38</x:v>
      </x:c>
      <x:c r="B27" s="8">
        <x:v>2025</x:v>
      </x:c>
      <x:c r="C27" s="8" t="s">
        <x:v>39</x:v>
      </x:c>
      <x:c r="D27" s="8" t="s">
        <x:v>40</x:v>
      </x:c>
      <x:c r="E27" s="8" t="s">
        <x:v>41</x:v>
      </x:c>
      <x:c r="F27" s="9">
        <x:v>-260000</x:v>
      </x:c>
      <x:c r="G27" s="21" t="s">
        <x:v>42</x:v>
      </x:c>
      <x:c r="H27" s="0" t="s">
        <x:v>43</x:v>
      </x:c>
    </x:row>
    <x:row r="28" spans="1:8">
      <x:c r="A28" s="7" t="s">
        <x:v>44</x:v>
      </x:c>
      <x:c r="B28" s="8">
        <x:v>2025</x:v>
      </x:c>
      <x:c r="C28" s="8" t="s">
        <x:v>45</x:v>
      </x:c>
      <x:c r="D28" s="8" t="s">
        <x:v>46</x:v>
      </x:c>
      <x:c r="E28" s="8" t="s">
        <x:v>47</x:v>
      </x:c>
      <x:c r="F28" s="9">
        <x:v>4953662.66</x:v>
      </x:c>
      <x:c r="G28" s="21" t="s">
        <x:v>48</x:v>
      </x:c>
      <x:c r="H28" s="0" t="s">
        <x:v>43</x:v>
      </x:c>
    </x:row>
    <x:row r="29" spans="1:8">
      <x:c r="A29" s="7" t="s">
        <x:v>49</x:v>
      </x:c>
      <x:c r="B29" s="8">
        <x:v>2025</x:v>
      </x:c>
      <x:c r="C29" s="8" t="s">
        <x:v>45</x:v>
      </x:c>
      <x:c r="D29" s="8" t="s">
        <x:v>46</x:v>
      </x:c>
      <x:c r="E29" s="8" t="s">
        <x:v>47</x:v>
      </x:c>
      <x:c r="F29" s="9">
        <x:v>1352371.67</x:v>
      </x:c>
      <x:c r="G29" s="21" t="s">
        <x:v>50</x:v>
      </x:c>
      <x:c r="H29" s="0" t="s">
        <x:v>43</x:v>
      </x:c>
    </x:row>
    <x:row r="30" spans="1:8">
      <x:c r="A30" s="7" t="s">
        <x:v>51</x:v>
      </x:c>
      <x:c r="B30" s="8">
        <x:v>2025</x:v>
      </x:c>
      <x:c r="C30" s="8" t="s">
        <x:v>45</x:v>
      </x:c>
      <x:c r="D30" s="8" t="s">
        <x:v>46</x:v>
      </x:c>
      <x:c r="E30" s="8" t="s">
        <x:v>47</x:v>
      </x:c>
      <x:c r="F30" s="9">
        <x:v>-227338.34</x:v>
      </x:c>
      <x:c r="G30" s="21" t="s">
        <x:v>52</x:v>
      </x:c>
      <x:c r="H30" s="0" t="s">
        <x:v>43</x:v>
      </x:c>
    </x:row>
    <x:row r="31" spans="1:8">
      <x:c r="A31" s="7" t="s">
        <x:v>53</x:v>
      </x:c>
      <x:c r="B31" s="8">
        <x:v>2025</x:v>
      </x:c>
      <x:c r="C31" s="8" t="s">
        <x:v>45</x:v>
      </x:c>
      <x:c r="D31" s="8" t="s">
        <x:v>46</x:v>
      </x:c>
      <x:c r="E31" s="8" t="s">
        <x:v>47</x:v>
      </x:c>
      <x:c r="F31" s="9">
        <x:v>-93267.01</x:v>
      </x:c>
      <x:c r="G31" s="21" t="s">
        <x:v>54</x:v>
      </x:c>
      <x:c r="H31" s="0" t="s">
        <x:v>43</x:v>
      </x:c>
    </x:row>
    <x:row r="32" spans="1:8">
      <x:c r="A32" s="11"/>
      <x:c r="B32" s="22"/>
      <x:c r="C32" s="22"/>
      <x:c r="D32" s="22"/>
      <x:c r="E32" s="12" t="s">
        <x:v>55</x:v>
      </x:c>
      <x:c r="F32" s="13">
        <x:f>SUM(F27:F31)</x:f>
      </x:c>
      <x:c r="G32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