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f21d68115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e06cdc0294821b4515daf6de99a81.psmdcp" Id="R9c487e620047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9" i="1"/>
  <x:c r="D9" i="1"/>
  <x:c r="E9" i="1"/>
  <x:c r="B13" i="1"/>
  <x:c r="B17" i="1"/>
  <x:c r="B20" i="1"/>
  <x:c r="F25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<x:sst xmlns:x="http://schemas.openxmlformats.org/spreadsheetml/2006/main">
  <x:si>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</x:si>
  <x:si>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Dönem vergi gideri ve dönem net karı veya zararı - Kurşun Kağıdı (Mutabakat Özeti)</x:t>
  </x:si>
  <x:si>
    <x:t>Kar veya Zarar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</x:si>
  <x:si>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</x:si>
  <x:si>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</x:si>
  <x:si>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</x:si>
  <x:si>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</x:si>
  <x:si>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</x:si>
  <x:si>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</x:si>
  <x:si>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</x:si>
  <x:si>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691</x:t>
  </x:si>
  <x:si>
    <x:t>Dönem Karı Vergi ve Diğer Yasal Yükümlülük Karşılıkları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</x:si>
  <x:si>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</x:si>
  <x:si>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</x:si>
  <x:si>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</x:si>
  <x:si>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</x:si>
  <x:si>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</x:si>
  <x:si>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</x:si>
  <x:si>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</x:si>
  <x:si>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</x:si>
  <x:si>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</x:si>
  <x:si>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</x:si>
  <x:si>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</x:si>
  <x:si>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</x:si>
  <x:si>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</x:si>
  <x:si>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</x:si>
  <x:si>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</x:si>
  <x:si>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</x:si>
  <x:si>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</x:si>
  <x:si>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</x:si>
  <x:si>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</x:si>
  <x:si>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</x:si>
  <x:si>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DÜZ-533</x:t>
  </x:si>
  <x:si>
    <x:t>Enflasyon Düzeltmesi</x:t>
  </x:si>
  <x:si>
    <x:t>69 - Dönem Vergi Gideri</x:t>
  </x:si>
  <x:si>
    <x:t>- - Net Parasal Pozisyon Kazancı/Kaybı</x:t>
  </x:si>
  <x:si>
    <x:t>691 Dönem Vergi Gideri için TÜFE esaslı BOBİ FRS enflasyon düzeltmesi</x:t>
  </x:si>
  <x:si>
    <x:t>Ölçüm ve muhasebeleştirme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</x:si>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</x:sst>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83.853482" style="0" customWidth="1"/>
    <x:col min="2" max="2" width="51.996339" style="0" customWidth="1"/>
    <x:col min="3" max="3" width="19.996339" style="0" customWidth="1"/>
    <x:col min="4" max="4" width="21.710625" style="0" customWidth="1"/>
    <x:col min="5" max="5" width="34.853482" style="0" customWidth="1"/>
    <x:col min="6" max="6" width="11.567768" style="0" customWidth="1"/>
    <x:col min="7" max="7" width="63.996339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-0</x:v>
      </x:c>
      <x:c r="D8" s="9">
        <x:v>-820000</x:v>
      </x:c>
      <x:c r="E8" s="10">
        <x:v>-1150000</x:v>
      </x:c>
    </x:row>
    <x:row r="9" spans="1:8">
      <x:c r="A9" s="11"/>
      <x:c r="B9" s="12" t="s">
        <x:v>12</x:v>
      </x:c>
      <x:c r="C9" s="13">
        <x:f>SUM(C8:C8)</x:f>
      </x:c>
      <x:c r="D9" s="13">
        <x:f>SUM(D8:D8)</x:f>
      </x:c>
      <x:c r="E9" s="14">
        <x:f>SUM(E8:E8)</x:f>
      </x:c>
    </x:row>
    <x:row r="11" spans="1:8">
      <x:c r="A11" s="3" t="s">
        <x:v>13</x:v>
      </x:c>
    </x:row>
    <x:row r="12" spans="1:8">
      <x:c r="A12" s="15" t="s">
        <x:v>14</x:v>
      </x:c>
      <x:c r="B12" s="16">
        <x:v>-0</x:v>
      </x:c>
    </x:row>
    <x:row r="13" spans="1:8">
      <x:c r="A13" s="17" t="s">
        <x:v>15</x:v>
      </x:c>
      <x:c r="B13" s="10">
        <x:f>B14-B12</x:f>
      </x:c>
    </x:row>
    <x:row r="14" spans="1:8">
      <x:c r="A14" s="17" t="s">
        <x:v>16</x:v>
      </x:c>
      <x:c r="B14" s="10">
        <x:v>-1150000</x:v>
      </x:c>
    </x:row>
    <x:row r="15" spans="1:8">
      <x:c r="A15" s="17" t="s">
        <x:v>17</x:v>
      </x:c>
      <x:c r="B15" s="10">
        <x:v>-134071.33</x:v>
      </x:c>
    </x:row>
    <x:row r="16" spans="1:8">
      <x:c r="A16" s="17" t="s">
        <x:v>18</x:v>
      </x:c>
      <x:c r="B16" s="10">
        <x:v>-1150000</x:v>
      </x:c>
    </x:row>
    <x:row r="17" spans="1:8">
      <x:c r="A17" s="17" t="s">
        <x:v>19</x:v>
      </x:c>
      <x:c r="B17" s="10">
        <x:f>B16-B14</x:f>
      </x:c>
    </x:row>
    <x:row r="18" spans="1:8">
      <x:c r="A18" s="17" t="s">
        <x:v>20</x:v>
      </x:c>
      <x:c r="B18" s="10">
        <x:v>-1284071.33</x:v>
      </x:c>
    </x:row>
    <x:row r="19" spans="1:8">
      <x:c r="A19" s="17" t="s">
        <x:v>21</x:v>
      </x:c>
      <x:c r="B19" s="10">
        <x:v>-820000</x:v>
      </x:c>
    </x:row>
    <x:row r="20" spans="1:8">
      <x:c r="A20" s="18" t="s">
        <x:v>22</x:v>
      </x:c>
      <x:c r="B20" s="19">
        <x:f>IFERROR(ROUND((B18-B19)/ABS(B19)*100,1),"-")</x:f>
      </x:c>
    </x:row>
    <x:row r="22" spans="1:8">
      <x:c r="A22" s="3" t="s">
        <x:v>23</x:v>
      </x:c>
    </x:row>
    <x:row r="23" spans="1:8">
      <x:c r="A23" s="4" t="s">
        <x:v>24</x:v>
      </x:c>
      <x:c r="B23" s="5" t="s">
        <x:v>25</x:v>
      </x:c>
      <x:c r="C23" s="5" t="s">
        <x:v>26</x:v>
      </x:c>
      <x:c r="D23" s="5" t="s">
        <x:v>27</x:v>
      </x:c>
      <x:c r="E23" s="5" t="s">
        <x:v>28</x:v>
      </x:c>
      <x:c r="F23" s="5" t="s">
        <x:v>29</x:v>
      </x:c>
      <x:c r="G23" s="6" t="s">
        <x:v>30</x:v>
      </x:c>
      <x:c r="H23" s="20" t="s">
        <x:v>31</x:v>
      </x:c>
    </x:row>
    <x:row r="24" spans="1:8">
      <x:c r="A24" s="7" t="s">
        <x:v>32</x:v>
      </x:c>
      <x:c r="B24" s="8">
        <x:v>2025</x:v>
      </x:c>
      <x:c r="C24" s="8" t="s">
        <x:v>33</x:v>
      </x:c>
      <x:c r="D24" s="8" t="s">
        <x:v>34</x:v>
      </x:c>
      <x:c r="E24" s="8" t="s">
        <x:v>35</x:v>
      </x:c>
      <x:c r="F24" s="9">
        <x:v>-134071.33</x:v>
      </x:c>
      <x:c r="G24" s="21" t="s">
        <x:v>36</x:v>
      </x:c>
      <x:c r="H24" s="0" t="s">
        <x:v>37</x:v>
      </x:c>
    </x:row>
    <x:row r="25" spans="1:8">
      <x:c r="A25" s="11"/>
      <x:c r="B25" s="22"/>
      <x:c r="C25" s="22"/>
      <x:c r="D25" s="22"/>
      <x:c r="E25" s="12" t="s">
        <x:v>38</x:v>
      </x:c>
      <x:c r="F25" s="13">
        <x:f>SUM(F24:F24)</x:f>
      </x:c>
      <x:c r="G25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